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ndard\Documents\Veřejné zakázky\Komunikace Za Humny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39" i="1"/>
  <c r="L38" i="1"/>
  <c r="L36" i="1" l="1"/>
  <c r="L34" i="1"/>
  <c r="L33" i="1"/>
  <c r="L32" i="1"/>
  <c r="L31" i="1"/>
  <c r="L29" i="1"/>
  <c r="L27" i="1"/>
  <c r="L26" i="1"/>
  <c r="L24" i="1"/>
  <c r="L22" i="1"/>
  <c r="L20" i="1"/>
  <c r="L18" i="1"/>
  <c r="L17" i="1"/>
  <c r="L15" i="1"/>
  <c r="L13" i="1"/>
  <c r="L11" i="1"/>
  <c r="L9" i="1"/>
  <c r="L7" i="1"/>
  <c r="K43" i="1" l="1"/>
  <c r="F45" i="1" s="1"/>
  <c r="K45" i="1" s="1"/>
</calcChain>
</file>

<file path=xl/sharedStrings.xml><?xml version="1.0" encoding="utf-8"?>
<sst xmlns="http://schemas.openxmlformats.org/spreadsheetml/2006/main" count="96" uniqueCount="77">
  <si>
    <t>Akce:</t>
  </si>
  <si>
    <t>Obnova MK Dunajovice na p.č.2601/1 a 2601/2</t>
  </si>
  <si>
    <t>Investor:</t>
  </si>
  <si>
    <t xml:space="preserve">                                        </t>
  </si>
  <si>
    <t>Obec Dunajovice</t>
  </si>
  <si>
    <t>Položka</t>
  </si>
  <si>
    <t>Text</t>
  </si>
  <si>
    <t>Množství</t>
  </si>
  <si>
    <t>m.j.</t>
  </si>
  <si>
    <t>Cena</t>
  </si>
  <si>
    <t>Celkem</t>
  </si>
  <si>
    <t>113154113</t>
  </si>
  <si>
    <t xml:space="preserve">Frézování živičného krytu tl 50 mm pruh š 0,5 m pl do 500 m2 bez překážek v trase                   </t>
  </si>
  <si>
    <t xml:space="preserve">m2   </t>
  </si>
  <si>
    <t>frézování vozovek pro napojení na stávající komunikace - 50m2</t>
  </si>
  <si>
    <t>113107242</t>
  </si>
  <si>
    <t xml:space="preserve">Odstranění podkladu pl přes 200 m2 živičných tl 100 mm                                              </t>
  </si>
  <si>
    <t>Odstranění zbytků asfaltového povrchu - v ploše 1300m2</t>
  </si>
  <si>
    <t>997002611</t>
  </si>
  <si>
    <t xml:space="preserve">Nakládání suti a vybouraných hmot                                                                   </t>
  </si>
  <si>
    <t xml:space="preserve">t    </t>
  </si>
  <si>
    <t>1300*0,1*2,4=t</t>
  </si>
  <si>
    <t>997221561</t>
  </si>
  <si>
    <t xml:space="preserve">Vodorovná doprava suti z kusových materiálů do 1 km                                                 </t>
  </si>
  <si>
    <t>Odvoz  asfaltové suti na skládku na recyklaci</t>
  </si>
  <si>
    <t>997221569</t>
  </si>
  <si>
    <t xml:space="preserve">Příplatek ZKD 1 km u vodorovné dopravy suti z kusových materiálů                                    </t>
  </si>
  <si>
    <t>Příplatek za dalších 14 km - odvoz na skládku na recyklaci - 14*312=4368 t</t>
  </si>
  <si>
    <t>997221845</t>
  </si>
  <si>
    <t xml:space="preserve">Poplatek za uložení odpadu z asfaltových povrchů na skládce (skládkovné)                            </t>
  </si>
  <si>
    <t>113107213</t>
  </si>
  <si>
    <t xml:space="preserve">Odstranění podkladu pl přes 200 m2 z kameniva těženého tl 300 mm                                    </t>
  </si>
  <si>
    <t>Odstranění neúnosné konstrukce vozovky  v ploše 2168m2</t>
  </si>
  <si>
    <t>2168*0,3*1,8=1170,72 t</t>
  </si>
  <si>
    <t>997221551</t>
  </si>
  <si>
    <t xml:space="preserve">Vodorovná doprava suti ze sypkých materiálů do 1 km                                                 </t>
  </si>
  <si>
    <t>Odvoz neúnosné konstrukce vozovky na skládku</t>
  </si>
  <si>
    <t>997221559</t>
  </si>
  <si>
    <t xml:space="preserve">Příplatek ZKD 1 km u vodorovné dopravy suti ze sypkých materiálů                                    </t>
  </si>
  <si>
    <t>1170,72*14=16390 t</t>
  </si>
  <si>
    <t>997221855</t>
  </si>
  <si>
    <t xml:space="preserve">Poplatek za uložení odpadu z kameniva na skládce (skládkovné)                                       </t>
  </si>
  <si>
    <t>564871116</t>
  </si>
  <si>
    <t xml:space="preserve">Podklad ze štěrkodrtě ŠD tl. 300 mm                                                                 </t>
  </si>
  <si>
    <t>Výměna neúnosné konstrukce vozovky  2168m2</t>
  </si>
  <si>
    <t>573111112</t>
  </si>
  <si>
    <t xml:space="preserve">Postřik živičný infiltrační s posypem z asfaltu množství 1 kg/m2                                    </t>
  </si>
  <si>
    <t>2168 m2</t>
  </si>
  <si>
    <t>565155121</t>
  </si>
  <si>
    <t xml:space="preserve">Asfaltový beton vrstva podkladní ACP 16 (obalované kamenivo OKS) tl 70 mm š přes 3 m                </t>
  </si>
  <si>
    <t>573231111</t>
  </si>
  <si>
    <t xml:space="preserve">Postřik živičný spojovací ze silniční emulze v množství 0,70 kg/m2                                  </t>
  </si>
  <si>
    <t>577134221</t>
  </si>
  <si>
    <t xml:space="preserve">Asfaltový beton vrstva obrusná ACO 11 (ABS) tř. II tl 40 mm š přes 3 m z nemodifikovaného asfaltu   </t>
  </si>
  <si>
    <t>569831111</t>
  </si>
  <si>
    <t xml:space="preserve">Zpevnění krajnic štěrkodrtí tl 100 mm                                                               </t>
  </si>
  <si>
    <t>úprava krajnic a terénu  397*2*0,5=397m2</t>
  </si>
  <si>
    <t>938902111</t>
  </si>
  <si>
    <t xml:space="preserve">Čištění příkopů komunikací příkopovým rypadlem objem nánosu do 0,15 m3/m                            </t>
  </si>
  <si>
    <t xml:space="preserve">m    </t>
  </si>
  <si>
    <t>délka odvodňovacího příkopu - 202m</t>
  </si>
  <si>
    <t>STAVBA CELKEM</t>
  </si>
  <si>
    <t>Sazba DPH</t>
  </si>
  <si>
    <t>DPH celkem</t>
  </si>
  <si>
    <t>Odbytová cena bez DPH:</t>
  </si>
  <si>
    <t>Odbytová cena s DPH:</t>
  </si>
  <si>
    <t>Nabídku zpracoval:</t>
  </si>
  <si>
    <t xml:space="preserve">                              </t>
  </si>
  <si>
    <t>Předáno dne:</t>
  </si>
  <si>
    <t xml:space="preserve">  .  .    </t>
  </si>
  <si>
    <t>005111021R</t>
  </si>
  <si>
    <t>Vytýčení inženýrských sítí</t>
  </si>
  <si>
    <t>soubor</t>
  </si>
  <si>
    <t>005211020R</t>
  </si>
  <si>
    <t>Ochrana stávajících inženýrských sítí na staveništi</t>
  </si>
  <si>
    <t>005241020R</t>
  </si>
  <si>
    <t>Geodetické zaměření skutečného provedení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</si>
</sst>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Fill="1" applyProtection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left"/>
    </xf>
    <xf numFmtId="4" fontId="5" fillId="0" borderId="0" xfId="0" applyNumberFormat="1" applyFont="1" applyProtection="1"/>
    <xf numFmtId="0" fontId="5" fillId="0" borderId="0" xfId="0" applyFont="1" applyAlignment="1" applyProtection="1">
      <alignment horizontal="left"/>
    </xf>
    <xf numFmtId="4" fontId="8" fillId="0" borderId="0" xfId="0" applyNumberFormat="1" applyFont="1" applyProtection="1"/>
    <xf numFmtId="0" fontId="5" fillId="0" borderId="0" xfId="0" applyFont="1" applyAlignment="1" applyProtection="1"/>
    <xf numFmtId="0" fontId="11" fillId="4" borderId="0" xfId="0" applyFont="1" applyFill="1" applyProtection="1"/>
    <xf numFmtId="4" fontId="5" fillId="5" borderId="0" xfId="0" applyNumberFormat="1" applyFont="1" applyFill="1" applyProtection="1">
      <protection locked="0"/>
    </xf>
    <xf numFmtId="4" fontId="5" fillId="5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/>
    <xf numFmtId="49" fontId="14" fillId="0" borderId="0" xfId="0" applyNumberFormat="1" applyFont="1" applyBorder="1" applyAlignment="1" applyProtection="1">
      <alignment vertical="top"/>
    </xf>
    <xf numFmtId="0" fontId="14" fillId="0" borderId="0" xfId="0" applyNumberFormat="1" applyFont="1" applyBorder="1" applyAlignment="1" applyProtection="1">
      <alignment vertical="top"/>
    </xf>
    <xf numFmtId="0" fontId="5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 shrinkToFit="1"/>
    </xf>
    <xf numFmtId="0" fontId="0" fillId="0" borderId="0" xfId="0" applyAlignment="1" applyProtection="1">
      <alignment horizontal="left" shrinkToFit="1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5" fillId="0" borderId="0" xfId="0" applyFont="1" applyAlignment="1" applyProtection="1">
      <alignment horizontal="left" shrinkToFit="1"/>
    </xf>
    <xf numFmtId="0" fontId="5" fillId="3" borderId="0" xfId="0" applyFont="1" applyFill="1" applyAlignment="1" applyProtection="1"/>
    <xf numFmtId="0" fontId="0" fillId="3" borderId="0" xfId="0" applyFill="1" applyAlignment="1" applyProtection="1"/>
    <xf numFmtId="0" fontId="10" fillId="4" borderId="0" xfId="0" applyFont="1" applyFill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right"/>
    </xf>
    <xf numFmtId="0" fontId="1" fillId="4" borderId="0" xfId="0" applyFont="1" applyFill="1" applyAlignment="1" applyProtection="1">
      <alignment horizontal="right"/>
    </xf>
    <xf numFmtId="4" fontId="11" fillId="4" borderId="0" xfId="0" applyNumberFormat="1" applyFont="1" applyFill="1" applyAlignment="1" applyProtection="1">
      <alignment horizontal="right"/>
    </xf>
    <xf numFmtId="0" fontId="11" fillId="4" borderId="0" xfId="0" applyFont="1" applyFill="1" applyAlignment="1" applyProtection="1"/>
    <xf numFmtId="0" fontId="1" fillId="4" borderId="0" xfId="0" applyFont="1" applyFill="1" applyAlignment="1" applyProtection="1"/>
    <xf numFmtId="4" fontId="11" fillId="4" borderId="0" xfId="0" applyNumberFormat="1" applyFont="1" applyFill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0" fillId="0" borderId="0" xfId="0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19" workbookViewId="0">
      <selection activeCell="K38" sqref="K38"/>
    </sheetView>
  </sheetViews>
  <sheetFormatPr defaultRowHeight="15" x14ac:dyDescent="0.25"/>
  <cols>
    <col min="1" max="1" width="10.140625" customWidth="1"/>
    <col min="2" max="2" width="11.42578125" customWidth="1"/>
    <col min="8" max="8" width="33.42578125" customWidth="1"/>
    <col min="11" max="11" width="9.140625" style="3"/>
    <col min="12" max="12" width="14.7109375" customWidth="1"/>
  </cols>
  <sheetData>
    <row r="1" spans="1:12" ht="18.75" x14ac:dyDescent="0.25">
      <c r="A1" s="4"/>
      <c r="B1" s="5" t="s">
        <v>0</v>
      </c>
      <c r="C1" s="5"/>
      <c r="D1" s="5" t="s">
        <v>1</v>
      </c>
      <c r="E1" s="5"/>
      <c r="F1" s="5"/>
      <c r="G1" s="5"/>
      <c r="H1" s="5"/>
      <c r="I1" s="6"/>
      <c r="J1" s="6"/>
      <c r="K1" s="7"/>
      <c r="L1" s="6"/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7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ht="15.75" x14ac:dyDescent="0.25">
      <c r="A4" s="8" t="s">
        <v>2</v>
      </c>
      <c r="B4" s="8"/>
      <c r="C4" s="8" t="s">
        <v>3</v>
      </c>
      <c r="D4" s="8" t="s">
        <v>4</v>
      </c>
      <c r="E4" s="8"/>
      <c r="F4" s="9"/>
      <c r="G4" s="9"/>
      <c r="H4" s="9"/>
      <c r="I4" s="9"/>
      <c r="J4" s="9"/>
      <c r="K4" s="10"/>
      <c r="L4" s="9"/>
    </row>
    <row r="5" spans="1:12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10"/>
      <c r="L5" s="9"/>
    </row>
    <row r="6" spans="1:12" ht="15.75" thickBot="1" x14ac:dyDescent="0.3">
      <c r="A6" s="31" t="s">
        <v>5</v>
      </c>
      <c r="B6" s="32"/>
      <c r="C6" s="33" t="s">
        <v>6</v>
      </c>
      <c r="D6" s="34"/>
      <c r="E6" s="34"/>
      <c r="F6" s="34"/>
      <c r="G6" s="34"/>
      <c r="H6" s="34"/>
      <c r="I6" s="11" t="s">
        <v>7</v>
      </c>
      <c r="J6" s="12" t="s">
        <v>8</v>
      </c>
      <c r="K6" s="13" t="s">
        <v>9</v>
      </c>
      <c r="L6" s="11" t="s">
        <v>10</v>
      </c>
    </row>
    <row r="7" spans="1:12" x14ac:dyDescent="0.25">
      <c r="A7" s="14">
        <v>1</v>
      </c>
      <c r="B7" s="15" t="s">
        <v>11</v>
      </c>
      <c r="C7" s="35" t="s">
        <v>12</v>
      </c>
      <c r="D7" s="36"/>
      <c r="E7" s="36"/>
      <c r="F7" s="36"/>
      <c r="G7" s="36"/>
      <c r="H7" s="36"/>
      <c r="I7" s="16">
        <v>50</v>
      </c>
      <c r="J7" s="17" t="s">
        <v>13</v>
      </c>
      <c r="K7" s="21"/>
      <c r="L7" s="18">
        <f>ROUND(I7*K7,2)</f>
        <v>0</v>
      </c>
    </row>
    <row r="8" spans="1:12" x14ac:dyDescent="0.25">
      <c r="A8" s="26"/>
      <c r="B8" s="26"/>
      <c r="C8" s="27" t="s">
        <v>14</v>
      </c>
      <c r="D8" s="28"/>
      <c r="E8" s="28"/>
      <c r="F8" s="28"/>
      <c r="G8" s="28"/>
      <c r="H8" s="28"/>
      <c r="I8" s="23"/>
      <c r="J8" s="26"/>
      <c r="K8" s="26"/>
      <c r="L8" s="26"/>
    </row>
    <row r="9" spans="1:12" x14ac:dyDescent="0.25">
      <c r="A9" s="14">
        <v>2</v>
      </c>
      <c r="B9" s="15" t="s">
        <v>15</v>
      </c>
      <c r="C9" s="29" t="s">
        <v>16</v>
      </c>
      <c r="D9" s="30"/>
      <c r="E9" s="30"/>
      <c r="F9" s="30"/>
      <c r="G9" s="30"/>
      <c r="H9" s="30"/>
      <c r="I9" s="16">
        <v>1300</v>
      </c>
      <c r="J9" s="17" t="s">
        <v>13</v>
      </c>
      <c r="K9" s="21"/>
      <c r="L9" s="18">
        <f>ROUND(I9*K9,2)</f>
        <v>0</v>
      </c>
    </row>
    <row r="10" spans="1:12" x14ac:dyDescent="0.25">
      <c r="A10" s="26"/>
      <c r="B10" s="26"/>
      <c r="C10" s="27" t="s">
        <v>17</v>
      </c>
      <c r="D10" s="28"/>
      <c r="E10" s="28"/>
      <c r="F10" s="28"/>
      <c r="G10" s="28"/>
      <c r="H10" s="28"/>
      <c r="I10" s="23"/>
      <c r="J10" s="26"/>
      <c r="K10" s="26"/>
      <c r="L10" s="26"/>
    </row>
    <row r="11" spans="1:12" x14ac:dyDescent="0.25">
      <c r="A11" s="14">
        <v>3</v>
      </c>
      <c r="B11" s="15" t="s">
        <v>18</v>
      </c>
      <c r="C11" s="29" t="s">
        <v>19</v>
      </c>
      <c r="D11" s="30"/>
      <c r="E11" s="30"/>
      <c r="F11" s="30"/>
      <c r="G11" s="30"/>
      <c r="H11" s="30"/>
      <c r="I11" s="16">
        <v>312</v>
      </c>
      <c r="J11" s="17" t="s">
        <v>20</v>
      </c>
      <c r="K11" s="21"/>
      <c r="L11" s="18">
        <f>ROUND(I11*K11,2)</f>
        <v>0</v>
      </c>
    </row>
    <row r="12" spans="1:12" x14ac:dyDescent="0.25">
      <c r="A12" s="26"/>
      <c r="B12" s="26"/>
      <c r="C12" s="27" t="s">
        <v>21</v>
      </c>
      <c r="D12" s="28"/>
      <c r="E12" s="28"/>
      <c r="F12" s="28"/>
      <c r="G12" s="28"/>
      <c r="H12" s="28"/>
      <c r="I12" s="23"/>
      <c r="J12" s="26"/>
      <c r="K12" s="26"/>
      <c r="L12" s="26"/>
    </row>
    <row r="13" spans="1:12" x14ac:dyDescent="0.25">
      <c r="A13" s="14">
        <v>4</v>
      </c>
      <c r="B13" s="15" t="s">
        <v>22</v>
      </c>
      <c r="C13" s="29" t="s">
        <v>23</v>
      </c>
      <c r="D13" s="30"/>
      <c r="E13" s="30"/>
      <c r="F13" s="30"/>
      <c r="G13" s="30"/>
      <c r="H13" s="30"/>
      <c r="I13" s="16">
        <v>312</v>
      </c>
      <c r="J13" s="17" t="s">
        <v>20</v>
      </c>
      <c r="K13" s="21"/>
      <c r="L13" s="18">
        <f>ROUND(I13*K13,2)</f>
        <v>0</v>
      </c>
    </row>
    <row r="14" spans="1:12" x14ac:dyDescent="0.25">
      <c r="A14" s="26"/>
      <c r="B14" s="26"/>
      <c r="C14" s="27" t="s">
        <v>24</v>
      </c>
      <c r="D14" s="28"/>
      <c r="E14" s="28"/>
      <c r="F14" s="28"/>
      <c r="G14" s="28"/>
      <c r="H14" s="28"/>
      <c r="I14" s="23"/>
      <c r="J14" s="26"/>
      <c r="K14" s="26"/>
      <c r="L14" s="26"/>
    </row>
    <row r="15" spans="1:12" x14ac:dyDescent="0.25">
      <c r="A15" s="14">
        <v>5</v>
      </c>
      <c r="B15" s="15" t="s">
        <v>25</v>
      </c>
      <c r="C15" s="29" t="s">
        <v>26</v>
      </c>
      <c r="D15" s="30"/>
      <c r="E15" s="30"/>
      <c r="F15" s="30"/>
      <c r="G15" s="30"/>
      <c r="H15" s="30"/>
      <c r="I15" s="16">
        <v>1680</v>
      </c>
      <c r="J15" s="17" t="s">
        <v>20</v>
      </c>
      <c r="K15" s="21"/>
      <c r="L15" s="18">
        <f>ROUND(I15*K15,2)</f>
        <v>0</v>
      </c>
    </row>
    <row r="16" spans="1:12" x14ac:dyDescent="0.25">
      <c r="A16" s="26"/>
      <c r="B16" s="26"/>
      <c r="C16" s="27" t="s">
        <v>27</v>
      </c>
      <c r="D16" s="28"/>
      <c r="E16" s="28"/>
      <c r="F16" s="28"/>
      <c r="G16" s="28"/>
      <c r="H16" s="28"/>
      <c r="I16" s="23"/>
      <c r="J16" s="26"/>
      <c r="K16" s="26"/>
      <c r="L16" s="26"/>
    </row>
    <row r="17" spans="1:12" x14ac:dyDescent="0.25">
      <c r="A17" s="14">
        <v>6</v>
      </c>
      <c r="B17" s="15" t="s">
        <v>28</v>
      </c>
      <c r="C17" s="29" t="s">
        <v>29</v>
      </c>
      <c r="D17" s="30"/>
      <c r="E17" s="30"/>
      <c r="F17" s="30"/>
      <c r="G17" s="30"/>
      <c r="H17" s="30"/>
      <c r="I17" s="16">
        <v>312</v>
      </c>
      <c r="J17" s="17" t="s">
        <v>20</v>
      </c>
      <c r="K17" s="21"/>
      <c r="L17" s="18">
        <f>ROUND(I17*K17,2)</f>
        <v>0</v>
      </c>
    </row>
    <row r="18" spans="1:12" x14ac:dyDescent="0.25">
      <c r="A18" s="14">
        <v>7</v>
      </c>
      <c r="B18" s="15" t="s">
        <v>30</v>
      </c>
      <c r="C18" s="29" t="s">
        <v>31</v>
      </c>
      <c r="D18" s="30"/>
      <c r="E18" s="30"/>
      <c r="F18" s="30"/>
      <c r="G18" s="30"/>
      <c r="H18" s="30"/>
      <c r="I18" s="16">
        <v>2168</v>
      </c>
      <c r="J18" s="17" t="s">
        <v>13</v>
      </c>
      <c r="K18" s="21"/>
      <c r="L18" s="18">
        <f>ROUND(I18*K18,2)</f>
        <v>0</v>
      </c>
    </row>
    <row r="19" spans="1:12" x14ac:dyDescent="0.25">
      <c r="A19" s="26"/>
      <c r="B19" s="26"/>
      <c r="C19" s="27" t="s">
        <v>32</v>
      </c>
      <c r="D19" s="28"/>
      <c r="E19" s="28"/>
      <c r="F19" s="28"/>
      <c r="G19" s="28"/>
      <c r="H19" s="28"/>
      <c r="I19" s="23"/>
      <c r="J19" s="26"/>
      <c r="K19" s="26"/>
      <c r="L19" s="26"/>
    </row>
    <row r="20" spans="1:12" x14ac:dyDescent="0.25">
      <c r="A20" s="14">
        <v>8</v>
      </c>
      <c r="B20" s="15" t="s">
        <v>18</v>
      </c>
      <c r="C20" s="29" t="s">
        <v>19</v>
      </c>
      <c r="D20" s="30"/>
      <c r="E20" s="30"/>
      <c r="F20" s="30"/>
      <c r="G20" s="30"/>
      <c r="H20" s="30"/>
      <c r="I20" s="16">
        <v>1170.72</v>
      </c>
      <c r="J20" s="17" t="s">
        <v>20</v>
      </c>
      <c r="K20" s="21"/>
      <c r="L20" s="18">
        <f>ROUND(I20*K20,2)</f>
        <v>0</v>
      </c>
    </row>
    <row r="21" spans="1:12" x14ac:dyDescent="0.25">
      <c r="A21" s="26"/>
      <c r="B21" s="26"/>
      <c r="C21" s="27" t="s">
        <v>33</v>
      </c>
      <c r="D21" s="28"/>
      <c r="E21" s="28"/>
      <c r="F21" s="28"/>
      <c r="G21" s="28"/>
      <c r="H21" s="28"/>
      <c r="I21" s="23"/>
      <c r="J21" s="26"/>
      <c r="K21" s="26"/>
      <c r="L21" s="26"/>
    </row>
    <row r="22" spans="1:12" x14ac:dyDescent="0.25">
      <c r="A22" s="14">
        <v>9</v>
      </c>
      <c r="B22" s="15" t="s">
        <v>34</v>
      </c>
      <c r="C22" s="29" t="s">
        <v>35</v>
      </c>
      <c r="D22" s="30"/>
      <c r="E22" s="30"/>
      <c r="F22" s="30"/>
      <c r="G22" s="30"/>
      <c r="H22" s="30"/>
      <c r="I22" s="16">
        <v>1170.72</v>
      </c>
      <c r="J22" s="17" t="s">
        <v>20</v>
      </c>
      <c r="K22" s="21"/>
      <c r="L22" s="18">
        <f>ROUND(I22*K22,2)</f>
        <v>0</v>
      </c>
    </row>
    <row r="23" spans="1:12" x14ac:dyDescent="0.25">
      <c r="A23" s="26"/>
      <c r="B23" s="26"/>
      <c r="C23" s="27" t="s">
        <v>36</v>
      </c>
      <c r="D23" s="28"/>
      <c r="E23" s="28"/>
      <c r="F23" s="28"/>
      <c r="G23" s="28"/>
      <c r="H23" s="28"/>
      <c r="I23" s="23"/>
      <c r="J23" s="26"/>
      <c r="K23" s="26"/>
      <c r="L23" s="26"/>
    </row>
    <row r="24" spans="1:12" x14ac:dyDescent="0.25">
      <c r="A24" s="14">
        <v>10</v>
      </c>
      <c r="B24" s="15" t="s">
        <v>37</v>
      </c>
      <c r="C24" s="29" t="s">
        <v>38</v>
      </c>
      <c r="D24" s="30"/>
      <c r="E24" s="30"/>
      <c r="F24" s="30"/>
      <c r="G24" s="30"/>
      <c r="H24" s="30"/>
      <c r="I24" s="16">
        <v>16390</v>
      </c>
      <c r="J24" s="17" t="s">
        <v>20</v>
      </c>
      <c r="K24" s="21"/>
      <c r="L24" s="18">
        <f>ROUND(I24*K24,2)</f>
        <v>0</v>
      </c>
    </row>
    <row r="25" spans="1:12" x14ac:dyDescent="0.25">
      <c r="A25" s="26"/>
      <c r="B25" s="26"/>
      <c r="C25" s="27" t="s">
        <v>39</v>
      </c>
      <c r="D25" s="28"/>
      <c r="E25" s="28"/>
      <c r="F25" s="28"/>
      <c r="G25" s="28"/>
      <c r="H25" s="28"/>
      <c r="I25" s="23"/>
      <c r="J25" s="26"/>
      <c r="K25" s="26"/>
      <c r="L25" s="26"/>
    </row>
    <row r="26" spans="1:12" x14ac:dyDescent="0.25">
      <c r="A26" s="14">
        <v>11</v>
      </c>
      <c r="B26" s="15" t="s">
        <v>40</v>
      </c>
      <c r="C26" s="29" t="s">
        <v>41</v>
      </c>
      <c r="D26" s="30"/>
      <c r="E26" s="30"/>
      <c r="F26" s="30"/>
      <c r="G26" s="30"/>
      <c r="H26" s="30"/>
      <c r="I26" s="16">
        <v>1170.72</v>
      </c>
      <c r="J26" s="17" t="s">
        <v>20</v>
      </c>
      <c r="K26" s="21"/>
      <c r="L26" s="18">
        <f>ROUND(I26*K26,2)</f>
        <v>0</v>
      </c>
    </row>
    <row r="27" spans="1:12" x14ac:dyDescent="0.25">
      <c r="A27" s="14">
        <v>12</v>
      </c>
      <c r="B27" s="15" t="s">
        <v>42</v>
      </c>
      <c r="C27" s="29" t="s">
        <v>43</v>
      </c>
      <c r="D27" s="30"/>
      <c r="E27" s="30"/>
      <c r="F27" s="30"/>
      <c r="G27" s="30"/>
      <c r="H27" s="30"/>
      <c r="I27" s="16">
        <v>2168</v>
      </c>
      <c r="J27" s="17" t="s">
        <v>13</v>
      </c>
      <c r="K27" s="21"/>
      <c r="L27" s="18">
        <f>ROUND(I27*K27,2)</f>
        <v>0</v>
      </c>
    </row>
    <row r="28" spans="1:12" x14ac:dyDescent="0.25">
      <c r="A28" s="26"/>
      <c r="B28" s="26"/>
      <c r="C28" s="27" t="s">
        <v>44</v>
      </c>
      <c r="D28" s="28"/>
      <c r="E28" s="28"/>
      <c r="F28" s="28"/>
      <c r="G28" s="28"/>
      <c r="H28" s="28"/>
      <c r="I28" s="23"/>
      <c r="J28" s="26"/>
      <c r="K28" s="26"/>
      <c r="L28" s="26"/>
    </row>
    <row r="29" spans="1:12" x14ac:dyDescent="0.25">
      <c r="A29" s="14">
        <v>13</v>
      </c>
      <c r="B29" s="15" t="s">
        <v>45</v>
      </c>
      <c r="C29" s="29" t="s">
        <v>46</v>
      </c>
      <c r="D29" s="30"/>
      <c r="E29" s="30"/>
      <c r="F29" s="30"/>
      <c r="G29" s="30"/>
      <c r="H29" s="30"/>
      <c r="I29" s="16">
        <v>2168</v>
      </c>
      <c r="J29" s="17" t="s">
        <v>13</v>
      </c>
      <c r="K29" s="21"/>
      <c r="L29" s="18">
        <f>ROUND(I29*K29,2)</f>
        <v>0</v>
      </c>
    </row>
    <row r="30" spans="1:12" x14ac:dyDescent="0.25">
      <c r="A30" s="26"/>
      <c r="B30" s="26"/>
      <c r="C30" s="27" t="s">
        <v>47</v>
      </c>
      <c r="D30" s="28"/>
      <c r="E30" s="28"/>
      <c r="F30" s="28"/>
      <c r="G30" s="28"/>
      <c r="H30" s="28"/>
      <c r="I30" s="23"/>
      <c r="J30" s="26"/>
      <c r="K30" s="26"/>
      <c r="L30" s="26"/>
    </row>
    <row r="31" spans="1:12" x14ac:dyDescent="0.25">
      <c r="A31" s="14">
        <v>14</v>
      </c>
      <c r="B31" s="15" t="s">
        <v>48</v>
      </c>
      <c r="C31" s="29" t="s">
        <v>49</v>
      </c>
      <c r="D31" s="30"/>
      <c r="E31" s="30"/>
      <c r="F31" s="30"/>
      <c r="G31" s="30"/>
      <c r="H31" s="30"/>
      <c r="I31" s="16">
        <v>2168</v>
      </c>
      <c r="J31" s="17" t="s">
        <v>13</v>
      </c>
      <c r="K31" s="21"/>
      <c r="L31" s="18">
        <f>ROUND(I31*K31,2)</f>
        <v>0</v>
      </c>
    </row>
    <row r="32" spans="1:12" x14ac:dyDescent="0.25">
      <c r="A32" s="14">
        <v>15</v>
      </c>
      <c r="B32" s="15" t="s">
        <v>50</v>
      </c>
      <c r="C32" s="29" t="s">
        <v>51</v>
      </c>
      <c r="D32" s="30"/>
      <c r="E32" s="30"/>
      <c r="F32" s="30"/>
      <c r="G32" s="30"/>
      <c r="H32" s="30"/>
      <c r="I32" s="16">
        <v>2168</v>
      </c>
      <c r="J32" s="17" t="s">
        <v>13</v>
      </c>
      <c r="K32" s="21"/>
      <c r="L32" s="18">
        <f>ROUND(I32*K32,2)</f>
        <v>0</v>
      </c>
    </row>
    <row r="33" spans="1:12" x14ac:dyDescent="0.25">
      <c r="A33" s="14">
        <v>16</v>
      </c>
      <c r="B33" s="15" t="s">
        <v>52</v>
      </c>
      <c r="C33" s="29" t="s">
        <v>53</v>
      </c>
      <c r="D33" s="30"/>
      <c r="E33" s="30"/>
      <c r="F33" s="30"/>
      <c r="G33" s="30"/>
      <c r="H33" s="30"/>
      <c r="I33" s="16">
        <v>2168</v>
      </c>
      <c r="J33" s="17" t="s">
        <v>13</v>
      </c>
      <c r="K33" s="21"/>
      <c r="L33" s="18">
        <f>ROUND(I33*K33,2)</f>
        <v>0</v>
      </c>
    </row>
    <row r="34" spans="1:12" x14ac:dyDescent="0.25">
      <c r="A34" s="14">
        <v>17</v>
      </c>
      <c r="B34" s="15" t="s">
        <v>54</v>
      </c>
      <c r="C34" s="29" t="s">
        <v>55</v>
      </c>
      <c r="D34" s="30"/>
      <c r="E34" s="30"/>
      <c r="F34" s="30"/>
      <c r="G34" s="30"/>
      <c r="H34" s="30"/>
      <c r="I34" s="16">
        <v>397</v>
      </c>
      <c r="J34" s="17" t="s">
        <v>13</v>
      </c>
      <c r="K34" s="21"/>
      <c r="L34" s="18">
        <f>ROUND(I34*K34,2)</f>
        <v>0</v>
      </c>
    </row>
    <row r="35" spans="1:12" x14ac:dyDescent="0.25">
      <c r="A35" s="26"/>
      <c r="B35" s="26"/>
      <c r="C35" s="27" t="s">
        <v>56</v>
      </c>
      <c r="D35" s="28"/>
      <c r="E35" s="28"/>
      <c r="F35" s="28"/>
      <c r="G35" s="28"/>
      <c r="H35" s="28"/>
      <c r="I35" s="23"/>
      <c r="J35" s="26"/>
      <c r="K35" s="26"/>
      <c r="L35" s="26"/>
    </row>
    <row r="36" spans="1:12" x14ac:dyDescent="0.25">
      <c r="A36" s="14">
        <v>18</v>
      </c>
      <c r="B36" s="15" t="s">
        <v>57</v>
      </c>
      <c r="C36" s="29" t="s">
        <v>58</v>
      </c>
      <c r="D36" s="30"/>
      <c r="E36" s="30"/>
      <c r="F36" s="30"/>
      <c r="G36" s="30"/>
      <c r="H36" s="30"/>
      <c r="I36" s="16">
        <v>202</v>
      </c>
      <c r="J36" s="17" t="s">
        <v>59</v>
      </c>
      <c r="K36" s="21"/>
      <c r="L36" s="18">
        <f>ROUND(I36*K36,2)</f>
        <v>0</v>
      </c>
    </row>
    <row r="37" spans="1:12" x14ac:dyDescent="0.25">
      <c r="A37" s="26"/>
      <c r="B37" s="26"/>
      <c r="C37" s="27" t="s">
        <v>60</v>
      </c>
      <c r="D37" s="28"/>
      <c r="E37" s="28"/>
      <c r="F37" s="28"/>
      <c r="G37" s="28"/>
      <c r="H37" s="28"/>
      <c r="I37" s="23"/>
      <c r="J37" s="26"/>
      <c r="K37" s="26"/>
      <c r="L37" s="26"/>
    </row>
    <row r="38" spans="1:12" x14ac:dyDescent="0.25">
      <c r="A38" s="14">
        <v>19</v>
      </c>
      <c r="B38" s="24" t="s">
        <v>70</v>
      </c>
      <c r="C38" s="37" t="s">
        <v>71</v>
      </c>
      <c r="D38" s="37"/>
      <c r="E38" s="37"/>
      <c r="F38" s="37"/>
      <c r="G38" s="37"/>
      <c r="H38" s="37"/>
      <c r="I38" s="9">
        <v>1</v>
      </c>
      <c r="J38" s="19" t="s">
        <v>72</v>
      </c>
      <c r="K38" s="22"/>
      <c r="L38" s="18">
        <f>ROUND(I38*K38,2)</f>
        <v>0</v>
      </c>
    </row>
    <row r="39" spans="1:12" x14ac:dyDescent="0.25">
      <c r="A39" s="14">
        <v>20</v>
      </c>
      <c r="B39" s="25" t="s">
        <v>73</v>
      </c>
      <c r="C39" s="37" t="s">
        <v>74</v>
      </c>
      <c r="D39" s="37"/>
      <c r="E39" s="37"/>
      <c r="F39" s="37"/>
      <c r="G39" s="37"/>
      <c r="H39" s="37"/>
      <c r="I39" s="9">
        <v>1</v>
      </c>
      <c r="J39" s="19" t="s">
        <v>72</v>
      </c>
      <c r="K39" s="22"/>
      <c r="L39" s="18">
        <f t="shared" ref="L39:L40" si="0">ROUND(I39*K39,2)</f>
        <v>0</v>
      </c>
    </row>
    <row r="40" spans="1:12" x14ac:dyDescent="0.25">
      <c r="A40" s="14">
        <v>21</v>
      </c>
      <c r="B40" s="25" t="s">
        <v>75</v>
      </c>
      <c r="C40" s="37" t="s">
        <v>76</v>
      </c>
      <c r="D40" s="37"/>
      <c r="E40" s="37"/>
      <c r="F40" s="37"/>
      <c r="G40" s="37"/>
      <c r="H40" s="37"/>
      <c r="I40" s="9">
        <v>1</v>
      </c>
      <c r="J40" s="19" t="s">
        <v>72</v>
      </c>
      <c r="K40" s="22"/>
      <c r="L40" s="18">
        <f t="shared" si="0"/>
        <v>0</v>
      </c>
    </row>
    <row r="41" spans="1:12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x14ac:dyDescent="0.2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x14ac:dyDescent="0.25">
      <c r="A43" s="40" t="s">
        <v>61</v>
      </c>
      <c r="B43" s="41"/>
      <c r="C43" s="41"/>
      <c r="D43" s="43" t="s">
        <v>62</v>
      </c>
      <c r="E43" s="44"/>
      <c r="F43" s="43" t="s">
        <v>63</v>
      </c>
      <c r="G43" s="44"/>
      <c r="H43" s="45" t="s">
        <v>64</v>
      </c>
      <c r="I43" s="46"/>
      <c r="J43" s="20"/>
      <c r="K43" s="47">
        <f>L7+L9+L11+L13+L15+SUM(L17:L18)+L20+L22+L24+SUM(L26:L27)+L29+SUM(L31:L34)+L36+L38+L39+L40</f>
        <v>0</v>
      </c>
      <c r="L43" s="46"/>
    </row>
    <row r="44" spans="1:12" x14ac:dyDescent="0.25">
      <c r="A44" s="42"/>
      <c r="B44" s="42"/>
      <c r="C44" s="42"/>
      <c r="D44" s="48"/>
      <c r="E44" s="49"/>
      <c r="F44" s="48"/>
      <c r="G44" s="49"/>
      <c r="H44" s="48"/>
      <c r="I44" s="49"/>
      <c r="J44" s="49"/>
      <c r="K44" s="49"/>
      <c r="L44" s="49"/>
    </row>
    <row r="45" spans="1:12" x14ac:dyDescent="0.25">
      <c r="A45" s="42"/>
      <c r="B45" s="42"/>
      <c r="C45" s="42"/>
      <c r="D45" s="50">
        <v>21</v>
      </c>
      <c r="E45" s="44"/>
      <c r="F45" s="50">
        <f>ROUNDUP(K43*0.21,2)</f>
        <v>0</v>
      </c>
      <c r="G45" s="44"/>
      <c r="H45" s="45" t="s">
        <v>65</v>
      </c>
      <c r="I45" s="46"/>
      <c r="J45" s="20"/>
      <c r="K45" s="47">
        <f>K43+F45+F44</f>
        <v>0</v>
      </c>
      <c r="L45" s="46"/>
    </row>
    <row r="46" spans="1:12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2" x14ac:dyDescent="0.25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8" spans="1:12" x14ac:dyDescent="0.25">
      <c r="A48" s="51" t="s">
        <v>66</v>
      </c>
      <c r="B48" s="52"/>
      <c r="C48" s="51" t="s">
        <v>67</v>
      </c>
      <c r="D48" s="52"/>
      <c r="E48" s="52"/>
      <c r="F48" s="53"/>
      <c r="G48" s="54"/>
      <c r="H48" s="54"/>
      <c r="I48" s="54"/>
      <c r="J48" s="54"/>
      <c r="K48" s="54"/>
      <c r="L48" s="54"/>
    </row>
    <row r="49" spans="1:12" x14ac:dyDescent="0.25">
      <c r="A49" s="51" t="s">
        <v>68</v>
      </c>
      <c r="B49" s="52"/>
      <c r="C49" s="51" t="s">
        <v>69</v>
      </c>
      <c r="D49" s="52"/>
      <c r="E49" s="52"/>
      <c r="F49" s="53"/>
      <c r="G49" s="54"/>
      <c r="H49" s="54"/>
      <c r="I49" s="54"/>
      <c r="J49" s="54"/>
      <c r="K49" s="54"/>
      <c r="L49" s="54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1"/>
    </row>
  </sheetData>
  <sheetProtection password="C766" sheet="1" objects="1" scenarios="1"/>
  <mergeCells count="84">
    <mergeCell ref="J12:L12"/>
    <mergeCell ref="J10:L10"/>
    <mergeCell ref="J8:L8"/>
    <mergeCell ref="J30:L30"/>
    <mergeCell ref="J28:L28"/>
    <mergeCell ref="J25:L25"/>
    <mergeCell ref="J23:L23"/>
    <mergeCell ref="J21:L21"/>
    <mergeCell ref="J19:L19"/>
    <mergeCell ref="J16:L16"/>
    <mergeCell ref="J14:L14"/>
    <mergeCell ref="A49:B49"/>
    <mergeCell ref="C49:E49"/>
    <mergeCell ref="F49:L49"/>
    <mergeCell ref="F45:G45"/>
    <mergeCell ref="H45:I45"/>
    <mergeCell ref="K45:L45"/>
    <mergeCell ref="A46:L46"/>
    <mergeCell ref="A47:L47"/>
    <mergeCell ref="A48:B48"/>
    <mergeCell ref="C48:E48"/>
    <mergeCell ref="F48:L48"/>
    <mergeCell ref="A42:L42"/>
    <mergeCell ref="A43:C45"/>
    <mergeCell ref="D43:E43"/>
    <mergeCell ref="F43:G43"/>
    <mergeCell ref="H43:I43"/>
    <mergeCell ref="K43:L43"/>
    <mergeCell ref="D44:E44"/>
    <mergeCell ref="F44:G44"/>
    <mergeCell ref="H44:L44"/>
    <mergeCell ref="D45:E45"/>
    <mergeCell ref="C31:H31"/>
    <mergeCell ref="C32:H32"/>
    <mergeCell ref="C33:H33"/>
    <mergeCell ref="C34:H34"/>
    <mergeCell ref="C35:H35"/>
    <mergeCell ref="C38:H38"/>
    <mergeCell ref="C39:H39"/>
    <mergeCell ref="C40:H40"/>
    <mergeCell ref="C36:H36"/>
    <mergeCell ref="C37:H37"/>
    <mergeCell ref="C27:H27"/>
    <mergeCell ref="C21:H21"/>
    <mergeCell ref="C22:H22"/>
    <mergeCell ref="C23:H23"/>
    <mergeCell ref="C24:H24"/>
    <mergeCell ref="A6:B6"/>
    <mergeCell ref="C6:H6"/>
    <mergeCell ref="C7:H7"/>
    <mergeCell ref="C8:H8"/>
    <mergeCell ref="C9:H9"/>
    <mergeCell ref="A41:L41"/>
    <mergeCell ref="A8:B8"/>
    <mergeCell ref="A10:B10"/>
    <mergeCell ref="A12:B12"/>
    <mergeCell ref="C12:H12"/>
    <mergeCell ref="C10:H10"/>
    <mergeCell ref="C11:H11"/>
    <mergeCell ref="A25:B25"/>
    <mergeCell ref="C25:H25"/>
    <mergeCell ref="C26:H26"/>
    <mergeCell ref="C20:H20"/>
    <mergeCell ref="C13:H13"/>
    <mergeCell ref="C14:H14"/>
    <mergeCell ref="C15:H15"/>
    <mergeCell ref="A28:B28"/>
    <mergeCell ref="A30:B30"/>
    <mergeCell ref="J37:L37"/>
    <mergeCell ref="J35:L35"/>
    <mergeCell ref="A14:B14"/>
    <mergeCell ref="A16:B16"/>
    <mergeCell ref="A19:B19"/>
    <mergeCell ref="A21:B21"/>
    <mergeCell ref="A23:B23"/>
    <mergeCell ref="A35:B35"/>
    <mergeCell ref="A37:B37"/>
    <mergeCell ref="C16:H16"/>
    <mergeCell ref="C17:H17"/>
    <mergeCell ref="C18:H18"/>
    <mergeCell ref="C19:H19"/>
    <mergeCell ref="C28:H28"/>
    <mergeCell ref="C29:H29"/>
    <mergeCell ref="C30:H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Standard</cp:lastModifiedBy>
  <dcterms:created xsi:type="dcterms:W3CDTF">2017-02-17T10:24:00Z</dcterms:created>
  <dcterms:modified xsi:type="dcterms:W3CDTF">2017-05-24T06:23:41Z</dcterms:modified>
</cp:coreProperties>
</file>